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352" windowHeight="1317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Лист1!$A$1:$H$39</definedName>
  </definedNames>
  <calcPr calcId="145621"/>
</workbook>
</file>

<file path=xl/calcChain.xml><?xml version="1.0" encoding="utf-8"?>
<calcChain xmlns="http://schemas.openxmlformats.org/spreadsheetml/2006/main">
  <c r="G28" i="1" l="1"/>
  <c r="H28" i="1" s="1"/>
  <c r="G26" i="1"/>
  <c r="H26" i="1" s="1"/>
  <c r="G25" i="1"/>
  <c r="H25" i="1" s="1"/>
  <c r="G9" i="1"/>
  <c r="H9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7" i="1"/>
  <c r="H27" i="1" s="1"/>
  <c r="G29" i="1"/>
  <c r="H29" i="1" s="1"/>
  <c r="G30" i="1"/>
  <c r="H30" i="1" s="1"/>
  <c r="G31" i="1"/>
  <c r="H31" i="1" s="1"/>
  <c r="G32" i="1"/>
  <c r="H32" i="1" s="1"/>
  <c r="G33" i="1"/>
  <c r="H33" i="1" s="1"/>
  <c r="G11" i="1"/>
  <c r="H11" i="1" s="1"/>
  <c r="G10" i="1"/>
  <c r="H10" i="1" s="1"/>
  <c r="H34" i="1" l="1"/>
</calcChain>
</file>

<file path=xl/sharedStrings.xml><?xml version="1.0" encoding="utf-8"?>
<sst xmlns="http://schemas.openxmlformats.org/spreadsheetml/2006/main" count="64" uniqueCount="57">
  <si>
    <t>1*</t>
  </si>
  <si>
    <t>2*</t>
  </si>
  <si>
    <t>3*</t>
  </si>
  <si>
    <t>Средняя цена, руб.</t>
  </si>
  <si>
    <t xml:space="preserve">Единичные цены, руб. </t>
  </si>
  <si>
    <t>Наименование товара</t>
  </si>
  <si>
    <t xml:space="preserve">Поставщик 1:       </t>
  </si>
  <si>
    <t xml:space="preserve">Поставщик 3:       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</si>
  <si>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 </t>
    </r>
  </si>
  <si>
    <r>
      <rPr>
        <sz val="10"/>
        <color rgb="FF000000"/>
        <rFont val="PT Astra Serif"/>
        <family val="1"/>
        <charset val="204"/>
      </rPr>
      <t>№ п/п</t>
    </r>
    <r>
      <rPr>
        <b/>
        <sz val="10"/>
        <color rgb="FF000000"/>
        <rFont val="PT Astra Serif"/>
        <family val="1"/>
        <charset val="204"/>
      </rPr>
      <t xml:space="preserve"> </t>
    </r>
  </si>
  <si>
    <t xml:space="preserve">Приложение №2                                                                        к извещению об осуществлении закупки </t>
  </si>
  <si>
    <t xml:space="preserve">Поставщик 2 :       </t>
  </si>
  <si>
    <t>Коммерческое предложение № 162 от 02.09.2024</t>
  </si>
  <si>
    <t>Коммерческое предложение № 26 от 29.08.2024</t>
  </si>
  <si>
    <t>Коммерческое предложение от 30.08.2024</t>
  </si>
  <si>
    <t xml:space="preserve">Канапе с сочной бужениной и хрустящим маринованным огурчиком
</t>
  </si>
  <si>
    <t>Тарталетка из фило теста, начиненная куриным салатом и украшенная гранатом и зеленью</t>
  </si>
  <si>
    <t>Профитроли с муссом из копченой курочки с перепелиным яйцом и томатом черри</t>
  </si>
  <si>
    <t xml:space="preserve">Салат «Греческий»
(огурцы, помидоры, перец болг., сыр фета, маслины, зелень, соус «греческий»)
</t>
  </si>
  <si>
    <t>Солянка мясная сборная</t>
  </si>
  <si>
    <t>Уха из семги</t>
  </si>
  <si>
    <t xml:space="preserve">Стейк из семги с лимонным соусом
(семга жареная, подается с лимонным соусом, лимоном и зеленью)
</t>
  </si>
  <si>
    <t xml:space="preserve">Цыпленок с кедровым орехом
(филе цыпленка с шампиньонами и кедровым орехом под сыром, подается со сливочным соусом)
</t>
  </si>
  <si>
    <t xml:space="preserve">Медальон из телятины в беконе с соусом «красное вино»
(вырезка телячья, соус на основе красного сухого вина)
</t>
  </si>
  <si>
    <t xml:space="preserve">Овощи гриль </t>
  </si>
  <si>
    <t xml:space="preserve">Картофель запеченный с сыром и сметаной                                           </t>
  </si>
  <si>
    <t>Фруктовая карусель</t>
  </si>
  <si>
    <t>Пирожное «Брауни с орехом»</t>
  </si>
  <si>
    <t>Пирожное «Корзиночка из песочного теста с творожной начинкой»</t>
  </si>
  <si>
    <t>Расстегай с рыбой горбушей</t>
  </si>
  <si>
    <t>Расстегай с курицей</t>
  </si>
  <si>
    <t>Слойка с ветчиной и сыром</t>
  </si>
  <si>
    <t>Слойка с творогом</t>
  </si>
  <si>
    <t>Слойка с яблоком</t>
  </si>
  <si>
    <t>Пицца</t>
  </si>
  <si>
    <t>Хлеб</t>
  </si>
  <si>
    <t>Морс брусничный</t>
  </si>
  <si>
    <t>Минеральная вода</t>
  </si>
  <si>
    <t>Чай, кофе</t>
  </si>
  <si>
    <t xml:space="preserve">Салат «Цезарь»
(филе цыпленка запеченное, свежий помидор, яйцо перепелиное, сыр пармезан, чесночные гренки, салат, соус «Цезарь»)
</t>
  </si>
  <si>
    <t>Метод обоснования начальной цены: метод сопоставления рыночных цен</t>
  </si>
  <si>
    <t>Выход, г</t>
  </si>
  <si>
    <t>150/50</t>
  </si>
  <si>
    <t>100/50</t>
  </si>
  <si>
    <t>150</t>
  </si>
  <si>
    <t>350</t>
  </si>
  <si>
    <t>120</t>
  </si>
  <si>
    <t>30</t>
  </si>
  <si>
    <t>60</t>
  </si>
  <si>
    <t>40</t>
  </si>
  <si>
    <t>1000</t>
  </si>
  <si>
    <t>500</t>
  </si>
  <si>
    <t>200</t>
  </si>
  <si>
    <t>Обоснование начальной (максимальной) суммы цены единиц услуг по проведению представительских мероприятий, связанных с приемом и обслуживанием официальных представителей</t>
  </si>
  <si>
    <t>Начальная цена, ед. услуги, руб</t>
  </si>
  <si>
    <t>Итого начальная цена единиц услуг</t>
  </si>
  <si>
    <t>Итого: Максимальное значение цены контракта: 100 000 (сто тысяч)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</si>
</sst>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0"/>
      <color rgb="FF000000"/>
      <name val="PT Astra Serif"/>
      <family val="1"/>
      <charset val="204"/>
    </font>
    <font>
      <b/>
      <sz val="11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sz val="1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Border="1"/>
    <xf numFmtId="0" fontId="4" fillId="0" borderId="0" xfId="0" applyFont="1"/>
    <xf numFmtId="0" fontId="4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3" fillId="0" borderId="0" xfId="0" quotePrefix="1" applyFont="1" applyFill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4" fillId="0" borderId="0" xfId="0" applyFont="1" applyFill="1"/>
    <xf numFmtId="0" fontId="4" fillId="0" borderId="0" xfId="0" applyFont="1" applyAlignment="1">
      <alignment vertical="top"/>
    </xf>
    <xf numFmtId="0" fontId="9" fillId="0" borderId="0" xfId="0" applyFont="1"/>
    <xf numFmtId="0" fontId="4" fillId="0" borderId="1" xfId="0" applyFont="1" applyBorder="1"/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/>
    <xf numFmtId="2" fontId="4" fillId="0" borderId="0" xfId="0" applyNumberFormat="1" applyFont="1" applyBorder="1"/>
    <xf numFmtId="2" fontId="4" fillId="0" borderId="0" xfId="0" applyNumberFormat="1" applyFont="1"/>
    <xf numFmtId="0" fontId="8" fillId="0" borderId="0" xfId="0" applyFont="1" applyAlignment="1"/>
    <xf numFmtId="1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8" fillId="0" borderId="3" xfId="0" quotePrefix="1" applyFont="1" applyFill="1" applyBorder="1" applyAlignment="1">
      <alignment horizontal="left" vertical="top" wrapText="1"/>
    </xf>
    <xf numFmtId="0" fontId="8" fillId="0" borderId="0" xfId="0" quotePrefix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9"/>
  <sheetViews>
    <sheetView tabSelected="1" topLeftCell="A25" zoomScaleNormal="100" workbookViewId="0">
      <selection activeCell="H41" sqref="H41"/>
    </sheetView>
  </sheetViews>
  <sheetFormatPr defaultColWidth="9.109375" defaultRowHeight="13.8" x14ac:dyDescent="0.25"/>
  <cols>
    <col min="1" max="1" width="4.44140625" style="2" customWidth="1"/>
    <col min="2" max="2" width="28.109375" style="19" customWidth="1"/>
    <col min="3" max="3" width="6.6640625" style="2" customWidth="1"/>
    <col min="4" max="4" width="7.88671875" style="2" customWidth="1"/>
    <col min="5" max="5" width="7.33203125" style="2" customWidth="1"/>
    <col min="6" max="6" width="7.44140625" style="2" customWidth="1"/>
    <col min="7" max="7" width="9.109375" style="2"/>
    <col min="8" max="8" width="10.6640625" style="23" customWidth="1"/>
    <col min="9" max="9" width="6.109375" style="2" customWidth="1"/>
    <col min="10" max="10" width="13" style="2" customWidth="1"/>
    <col min="11" max="11" width="16.5546875" style="1" customWidth="1"/>
    <col min="12" max="12" width="12.109375" style="2" customWidth="1"/>
    <col min="13" max="16384" width="9.109375" style="2"/>
  </cols>
  <sheetData>
    <row r="1" spans="1:56" ht="34.200000000000003" customHeight="1" x14ac:dyDescent="0.25">
      <c r="D1" s="35" t="s">
        <v>10</v>
      </c>
      <c r="E1" s="35"/>
      <c r="F1" s="35"/>
      <c r="G1" s="35"/>
      <c r="H1" s="35"/>
    </row>
    <row r="3" spans="1:56" ht="15" customHeight="1" x14ac:dyDescent="0.25">
      <c r="A3" s="41" t="s">
        <v>53</v>
      </c>
      <c r="B3" s="41"/>
      <c r="C3" s="41"/>
      <c r="D3" s="41"/>
      <c r="E3" s="41"/>
      <c r="F3" s="41"/>
      <c r="G3" s="41"/>
      <c r="H3" s="41"/>
      <c r="I3" s="11"/>
      <c r="J3" s="11"/>
    </row>
    <row r="4" spans="1:56" ht="38.25" customHeight="1" x14ac:dyDescent="0.25">
      <c r="A4" s="41"/>
      <c r="B4" s="41"/>
      <c r="C4" s="41"/>
      <c r="D4" s="41"/>
      <c r="E4" s="41"/>
      <c r="F4" s="41"/>
      <c r="G4" s="41"/>
      <c r="H4" s="41"/>
      <c r="I4" s="11"/>
      <c r="J4" s="11"/>
    </row>
    <row r="5" spans="1:56" s="15" customFormat="1" ht="23.25" customHeight="1" x14ac:dyDescent="0.3">
      <c r="A5" s="43" t="s">
        <v>40</v>
      </c>
      <c r="B5" s="43"/>
      <c r="C5" s="43"/>
      <c r="D5" s="43"/>
      <c r="E5" s="43"/>
      <c r="F5" s="43"/>
      <c r="G5" s="43"/>
      <c r="H5" s="43"/>
    </row>
    <row r="6" spans="1:56" s="20" customFormat="1" ht="13.5" customHeight="1" x14ac:dyDescent="0.3">
      <c r="A6" s="36" t="s">
        <v>8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56" ht="33" customHeight="1" x14ac:dyDescent="0.25">
      <c r="A7" s="39" t="s">
        <v>9</v>
      </c>
      <c r="B7" s="40" t="s">
        <v>5</v>
      </c>
      <c r="C7" s="33" t="s">
        <v>41</v>
      </c>
      <c r="D7" s="30" t="s">
        <v>4</v>
      </c>
      <c r="E7" s="30"/>
      <c r="F7" s="30"/>
      <c r="G7" s="30" t="s">
        <v>3</v>
      </c>
      <c r="H7" s="38" t="s">
        <v>54</v>
      </c>
      <c r="I7" s="1"/>
      <c r="K7" s="2"/>
    </row>
    <row r="8" spans="1:56" ht="28.5" customHeight="1" x14ac:dyDescent="0.25">
      <c r="A8" s="39"/>
      <c r="B8" s="40"/>
      <c r="C8" s="34"/>
      <c r="D8" s="12" t="s">
        <v>0</v>
      </c>
      <c r="E8" s="12" t="s">
        <v>1</v>
      </c>
      <c r="F8" s="12" t="s">
        <v>2</v>
      </c>
      <c r="G8" s="31"/>
      <c r="H8" s="38"/>
      <c r="I8" s="1"/>
      <c r="K8" s="6"/>
    </row>
    <row r="9" spans="1:56" ht="37.5" customHeight="1" thickBot="1" x14ac:dyDescent="0.3">
      <c r="A9" s="12">
        <v>1</v>
      </c>
      <c r="B9" s="13" t="s">
        <v>15</v>
      </c>
      <c r="C9" s="27">
        <v>40</v>
      </c>
      <c r="D9" s="8">
        <v>114</v>
      </c>
      <c r="E9" s="8">
        <v>95</v>
      </c>
      <c r="F9" s="8">
        <v>76</v>
      </c>
      <c r="G9" s="8">
        <f>ROUND((D9+E9+F9)/3,2)</f>
        <v>95</v>
      </c>
      <c r="H9" s="14">
        <f>G9</f>
        <v>95</v>
      </c>
      <c r="I9" s="1"/>
      <c r="J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s="21" customFormat="1" ht="42" customHeight="1" thickBot="1" x14ac:dyDescent="0.3">
      <c r="A10" s="7">
        <v>2</v>
      </c>
      <c r="B10" s="9" t="s">
        <v>16</v>
      </c>
      <c r="C10" s="27">
        <v>40</v>
      </c>
      <c r="D10" s="8">
        <v>96</v>
      </c>
      <c r="E10" s="8">
        <v>80</v>
      </c>
      <c r="F10" s="8">
        <v>64</v>
      </c>
      <c r="G10" s="8">
        <f t="shared" ref="G10" si="0">ROUND((D10+E10+F10)/3,2)</f>
        <v>80</v>
      </c>
      <c r="H10" s="14">
        <f t="shared" ref="H10:H33" si="1">G10</f>
        <v>80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s="1" customFormat="1" ht="48" customHeight="1" x14ac:dyDescent="0.25">
      <c r="A11" s="7">
        <v>3</v>
      </c>
      <c r="B11" s="9" t="s">
        <v>17</v>
      </c>
      <c r="C11" s="27">
        <v>40</v>
      </c>
      <c r="D11" s="8">
        <v>102</v>
      </c>
      <c r="E11" s="8">
        <v>85</v>
      </c>
      <c r="F11" s="8">
        <v>68</v>
      </c>
      <c r="G11" s="8">
        <f t="shared" ref="G11:G33" si="2">ROUND((D11+E11+F11)/3,2)</f>
        <v>85</v>
      </c>
      <c r="H11" s="14">
        <f t="shared" si="1"/>
        <v>85</v>
      </c>
    </row>
    <row r="12" spans="1:56" s="1" customFormat="1" ht="51.75" customHeight="1" x14ac:dyDescent="0.25">
      <c r="A12" s="12">
        <v>4</v>
      </c>
      <c r="B12" s="9" t="s">
        <v>18</v>
      </c>
      <c r="C12" s="27">
        <v>300</v>
      </c>
      <c r="D12" s="8">
        <v>516</v>
      </c>
      <c r="E12" s="8">
        <v>430</v>
      </c>
      <c r="F12" s="8">
        <v>344</v>
      </c>
      <c r="G12" s="8">
        <f t="shared" si="2"/>
        <v>430</v>
      </c>
      <c r="H12" s="14">
        <f t="shared" si="1"/>
        <v>430</v>
      </c>
    </row>
    <row r="13" spans="1:56" s="1" customFormat="1" ht="81" customHeight="1" x14ac:dyDescent="0.25">
      <c r="A13" s="7">
        <v>5</v>
      </c>
      <c r="B13" s="9" t="s">
        <v>39</v>
      </c>
      <c r="C13" s="27">
        <v>300</v>
      </c>
      <c r="D13" s="8">
        <v>516</v>
      </c>
      <c r="E13" s="8">
        <v>430</v>
      </c>
      <c r="F13" s="8">
        <v>344</v>
      </c>
      <c r="G13" s="8">
        <f t="shared" si="2"/>
        <v>430</v>
      </c>
      <c r="H13" s="14">
        <f t="shared" si="1"/>
        <v>430</v>
      </c>
    </row>
    <row r="14" spans="1:56" s="1" customFormat="1" ht="26.25" customHeight="1" x14ac:dyDescent="0.25">
      <c r="A14" s="7">
        <v>6</v>
      </c>
      <c r="B14" s="9" t="s">
        <v>19</v>
      </c>
      <c r="C14" s="27">
        <v>250</v>
      </c>
      <c r="D14" s="8">
        <v>150</v>
      </c>
      <c r="E14" s="8">
        <v>125</v>
      </c>
      <c r="F14" s="8">
        <v>100</v>
      </c>
      <c r="G14" s="8">
        <f t="shared" si="2"/>
        <v>125</v>
      </c>
      <c r="H14" s="14">
        <f t="shared" si="1"/>
        <v>125</v>
      </c>
    </row>
    <row r="15" spans="1:56" s="1" customFormat="1" x14ac:dyDescent="0.25">
      <c r="A15" s="12">
        <v>7</v>
      </c>
      <c r="B15" s="9" t="s">
        <v>20</v>
      </c>
      <c r="C15" s="27">
        <v>250</v>
      </c>
      <c r="D15" s="8">
        <v>150</v>
      </c>
      <c r="E15" s="8">
        <v>125</v>
      </c>
      <c r="F15" s="8">
        <v>100</v>
      </c>
      <c r="G15" s="8">
        <f t="shared" si="2"/>
        <v>125</v>
      </c>
      <c r="H15" s="14">
        <f t="shared" si="1"/>
        <v>125</v>
      </c>
    </row>
    <row r="16" spans="1:56" s="1" customFormat="1" ht="69" customHeight="1" x14ac:dyDescent="0.25">
      <c r="A16" s="7">
        <v>8</v>
      </c>
      <c r="B16" s="9" t="s">
        <v>21</v>
      </c>
      <c r="C16" s="28" t="s">
        <v>42</v>
      </c>
      <c r="D16" s="8">
        <v>972</v>
      </c>
      <c r="E16" s="8">
        <v>810</v>
      </c>
      <c r="F16" s="8">
        <v>648</v>
      </c>
      <c r="G16" s="8">
        <f t="shared" si="2"/>
        <v>810</v>
      </c>
      <c r="H16" s="14">
        <f t="shared" si="1"/>
        <v>810</v>
      </c>
    </row>
    <row r="17" spans="1:15" s="1" customFormat="1" ht="61.5" customHeight="1" x14ac:dyDescent="0.25">
      <c r="A17" s="7">
        <v>9</v>
      </c>
      <c r="B17" s="9" t="s">
        <v>22</v>
      </c>
      <c r="C17" s="28" t="s">
        <v>42</v>
      </c>
      <c r="D17" s="8">
        <v>624</v>
      </c>
      <c r="E17" s="8">
        <v>520</v>
      </c>
      <c r="F17" s="8">
        <v>416</v>
      </c>
      <c r="G17" s="8">
        <f t="shared" si="2"/>
        <v>520</v>
      </c>
      <c r="H17" s="14">
        <f t="shared" si="1"/>
        <v>520</v>
      </c>
    </row>
    <row r="18" spans="1:15" s="1" customFormat="1" ht="52.5" customHeight="1" x14ac:dyDescent="0.25">
      <c r="A18" s="12">
        <v>10</v>
      </c>
      <c r="B18" s="9" t="s">
        <v>23</v>
      </c>
      <c r="C18" s="28" t="s">
        <v>43</v>
      </c>
      <c r="D18" s="8">
        <v>1140</v>
      </c>
      <c r="E18" s="8">
        <v>950</v>
      </c>
      <c r="F18" s="8">
        <v>760</v>
      </c>
      <c r="G18" s="8">
        <f t="shared" si="2"/>
        <v>950</v>
      </c>
      <c r="H18" s="14">
        <f t="shared" si="1"/>
        <v>950</v>
      </c>
    </row>
    <row r="19" spans="1:15" s="1" customFormat="1" x14ac:dyDescent="0.25">
      <c r="A19" s="7">
        <v>11</v>
      </c>
      <c r="B19" s="9" t="s">
        <v>24</v>
      </c>
      <c r="C19" s="28" t="s">
        <v>44</v>
      </c>
      <c r="D19" s="8">
        <v>228</v>
      </c>
      <c r="E19" s="8">
        <v>190</v>
      </c>
      <c r="F19" s="8">
        <v>152</v>
      </c>
      <c r="G19" s="8">
        <f t="shared" si="2"/>
        <v>190</v>
      </c>
      <c r="H19" s="14">
        <f t="shared" si="1"/>
        <v>190</v>
      </c>
    </row>
    <row r="20" spans="1:15" s="1" customFormat="1" ht="35.25" customHeight="1" x14ac:dyDescent="0.25">
      <c r="A20" s="7">
        <v>12</v>
      </c>
      <c r="B20" s="9" t="s">
        <v>25</v>
      </c>
      <c r="C20" s="28" t="s">
        <v>44</v>
      </c>
      <c r="D20" s="8">
        <v>228</v>
      </c>
      <c r="E20" s="8">
        <v>190</v>
      </c>
      <c r="F20" s="8">
        <v>152</v>
      </c>
      <c r="G20" s="8">
        <f t="shared" si="2"/>
        <v>190</v>
      </c>
      <c r="H20" s="14">
        <f t="shared" si="1"/>
        <v>190</v>
      </c>
    </row>
    <row r="21" spans="1:15" s="1" customFormat="1" ht="21.75" customHeight="1" x14ac:dyDescent="0.25">
      <c r="A21" s="12">
        <v>13</v>
      </c>
      <c r="B21" s="9" t="s">
        <v>26</v>
      </c>
      <c r="C21" s="28" t="s">
        <v>45</v>
      </c>
      <c r="D21" s="8">
        <v>516</v>
      </c>
      <c r="E21" s="8">
        <v>430</v>
      </c>
      <c r="F21" s="8">
        <v>344</v>
      </c>
      <c r="G21" s="8">
        <f t="shared" si="2"/>
        <v>430</v>
      </c>
      <c r="H21" s="14">
        <f t="shared" si="1"/>
        <v>430</v>
      </c>
    </row>
    <row r="22" spans="1:15" s="1" customFormat="1" ht="30" customHeight="1" x14ac:dyDescent="0.25">
      <c r="A22" s="7">
        <v>14</v>
      </c>
      <c r="B22" s="9" t="s">
        <v>27</v>
      </c>
      <c r="C22" s="28" t="s">
        <v>46</v>
      </c>
      <c r="D22" s="8">
        <v>228</v>
      </c>
      <c r="E22" s="8">
        <v>190</v>
      </c>
      <c r="F22" s="8">
        <v>152</v>
      </c>
      <c r="G22" s="8">
        <f t="shared" si="2"/>
        <v>190</v>
      </c>
      <c r="H22" s="14">
        <f t="shared" si="1"/>
        <v>190</v>
      </c>
    </row>
    <row r="23" spans="1:15" s="1" customFormat="1" ht="43.5" customHeight="1" x14ac:dyDescent="0.25">
      <c r="A23" s="7">
        <v>15</v>
      </c>
      <c r="B23" s="9" t="s">
        <v>28</v>
      </c>
      <c r="C23" s="28" t="s">
        <v>47</v>
      </c>
      <c r="D23" s="8">
        <v>78</v>
      </c>
      <c r="E23" s="8">
        <v>65</v>
      </c>
      <c r="F23" s="8">
        <v>52</v>
      </c>
      <c r="G23" s="8">
        <f t="shared" si="2"/>
        <v>65</v>
      </c>
      <c r="H23" s="14">
        <f t="shared" si="1"/>
        <v>65</v>
      </c>
    </row>
    <row r="24" spans="1:15" s="1" customFormat="1" x14ac:dyDescent="0.25">
      <c r="A24" s="12">
        <v>16</v>
      </c>
      <c r="B24" s="9" t="s">
        <v>29</v>
      </c>
      <c r="C24" s="28" t="s">
        <v>48</v>
      </c>
      <c r="D24" s="8">
        <v>78</v>
      </c>
      <c r="E24" s="8">
        <v>65</v>
      </c>
      <c r="F24" s="8">
        <v>52</v>
      </c>
      <c r="G24" s="8">
        <f t="shared" si="2"/>
        <v>65</v>
      </c>
      <c r="H24" s="14">
        <f t="shared" si="1"/>
        <v>65</v>
      </c>
    </row>
    <row r="25" spans="1:15" s="1" customFormat="1" ht="18.75" customHeight="1" x14ac:dyDescent="0.25">
      <c r="A25" s="12">
        <v>17</v>
      </c>
      <c r="B25" s="9" t="s">
        <v>30</v>
      </c>
      <c r="C25" s="28" t="s">
        <v>48</v>
      </c>
      <c r="D25" s="8">
        <v>72</v>
      </c>
      <c r="E25" s="8">
        <v>60</v>
      </c>
      <c r="F25" s="8">
        <v>48</v>
      </c>
      <c r="G25" s="8">
        <f t="shared" si="2"/>
        <v>60</v>
      </c>
      <c r="H25" s="14">
        <f t="shared" si="1"/>
        <v>60</v>
      </c>
    </row>
    <row r="26" spans="1:15" s="1" customFormat="1" ht="21.75" customHeight="1" x14ac:dyDescent="0.25">
      <c r="A26" s="7">
        <v>18</v>
      </c>
      <c r="B26" s="9" t="s">
        <v>31</v>
      </c>
      <c r="C26" s="28" t="s">
        <v>48</v>
      </c>
      <c r="D26" s="8">
        <v>72</v>
      </c>
      <c r="E26" s="8">
        <v>60</v>
      </c>
      <c r="F26" s="8">
        <v>48</v>
      </c>
      <c r="G26" s="8">
        <f>ROUND((D26+E26+F26)/3,2)</f>
        <v>60</v>
      </c>
      <c r="H26" s="14">
        <f t="shared" si="1"/>
        <v>60</v>
      </c>
      <c r="K26" s="29"/>
      <c r="L26" s="29"/>
      <c r="M26" s="29"/>
      <c r="N26" s="2"/>
      <c r="O26" s="2"/>
    </row>
    <row r="27" spans="1:15" s="1" customFormat="1" ht="17.25" customHeight="1" x14ac:dyDescent="0.25">
      <c r="A27" s="7">
        <v>19</v>
      </c>
      <c r="B27" s="9" t="s">
        <v>32</v>
      </c>
      <c r="C27" s="28" t="s">
        <v>48</v>
      </c>
      <c r="D27" s="8">
        <v>72</v>
      </c>
      <c r="E27" s="8">
        <v>60</v>
      </c>
      <c r="F27" s="8">
        <v>48</v>
      </c>
      <c r="G27" s="8">
        <f t="shared" si="2"/>
        <v>60</v>
      </c>
      <c r="H27" s="14">
        <f t="shared" si="1"/>
        <v>60</v>
      </c>
      <c r="K27" s="29"/>
      <c r="L27" s="29"/>
      <c r="M27" s="29"/>
      <c r="N27" s="2"/>
      <c r="O27" s="2"/>
    </row>
    <row r="28" spans="1:15" s="1" customFormat="1" ht="20.25" customHeight="1" x14ac:dyDescent="0.25">
      <c r="A28" s="12">
        <v>20</v>
      </c>
      <c r="B28" s="9" t="s">
        <v>33</v>
      </c>
      <c r="C28" s="28" t="s">
        <v>48</v>
      </c>
      <c r="D28" s="8">
        <v>72</v>
      </c>
      <c r="E28" s="8">
        <v>60</v>
      </c>
      <c r="F28" s="8">
        <v>48</v>
      </c>
      <c r="G28" s="8">
        <f>ROUND((D28+E28+F28)/3,2)</f>
        <v>60</v>
      </c>
      <c r="H28" s="14">
        <f t="shared" si="1"/>
        <v>60</v>
      </c>
      <c r="K28" s="29"/>
      <c r="L28" s="29"/>
      <c r="M28" s="29"/>
      <c r="N28" s="29"/>
      <c r="O28" s="29"/>
    </row>
    <row r="29" spans="1:15" s="1" customFormat="1" ht="16.5" customHeight="1" x14ac:dyDescent="0.25">
      <c r="A29" s="7">
        <v>21</v>
      </c>
      <c r="B29" s="9" t="s">
        <v>34</v>
      </c>
      <c r="C29" s="28" t="s">
        <v>48</v>
      </c>
      <c r="D29" s="8">
        <v>78</v>
      </c>
      <c r="E29" s="8">
        <v>65</v>
      </c>
      <c r="F29" s="8">
        <v>52</v>
      </c>
      <c r="G29" s="8">
        <f t="shared" si="2"/>
        <v>65</v>
      </c>
      <c r="H29" s="14">
        <f t="shared" si="1"/>
        <v>65</v>
      </c>
    </row>
    <row r="30" spans="1:15" s="1" customFormat="1" ht="17.25" customHeight="1" x14ac:dyDescent="0.25">
      <c r="A30" s="7">
        <v>22</v>
      </c>
      <c r="B30" s="9" t="s">
        <v>35</v>
      </c>
      <c r="C30" s="28" t="s">
        <v>49</v>
      </c>
      <c r="D30" s="8">
        <v>6</v>
      </c>
      <c r="E30" s="8">
        <v>5</v>
      </c>
      <c r="F30" s="8">
        <v>4</v>
      </c>
      <c r="G30" s="8">
        <f t="shared" si="2"/>
        <v>5</v>
      </c>
      <c r="H30" s="14">
        <f t="shared" si="1"/>
        <v>5</v>
      </c>
    </row>
    <row r="31" spans="1:15" s="1" customFormat="1" ht="17.25" customHeight="1" x14ac:dyDescent="0.25">
      <c r="A31" s="12">
        <v>23</v>
      </c>
      <c r="B31" s="9" t="s">
        <v>36</v>
      </c>
      <c r="C31" s="28" t="s">
        <v>50</v>
      </c>
      <c r="D31" s="8">
        <v>240</v>
      </c>
      <c r="E31" s="8">
        <v>200</v>
      </c>
      <c r="F31" s="8">
        <v>160</v>
      </c>
      <c r="G31" s="8">
        <f t="shared" si="2"/>
        <v>200</v>
      </c>
      <c r="H31" s="14">
        <f t="shared" si="1"/>
        <v>200</v>
      </c>
    </row>
    <row r="32" spans="1:15" s="1" customFormat="1" ht="18.75" customHeight="1" x14ac:dyDescent="0.25">
      <c r="A32" s="12">
        <v>24</v>
      </c>
      <c r="B32" s="9" t="s">
        <v>37</v>
      </c>
      <c r="C32" s="28" t="s">
        <v>51</v>
      </c>
      <c r="D32" s="8">
        <v>132</v>
      </c>
      <c r="E32" s="8">
        <v>110</v>
      </c>
      <c r="F32" s="8">
        <v>88</v>
      </c>
      <c r="G32" s="8">
        <f t="shared" si="2"/>
        <v>110</v>
      </c>
      <c r="H32" s="14">
        <f t="shared" si="1"/>
        <v>110</v>
      </c>
    </row>
    <row r="33" spans="1:12" s="1" customFormat="1" ht="19.5" customHeight="1" x14ac:dyDescent="0.25">
      <c r="A33" s="12">
        <v>25</v>
      </c>
      <c r="B33" s="9" t="s">
        <v>38</v>
      </c>
      <c r="C33" s="28" t="s">
        <v>52</v>
      </c>
      <c r="D33" s="8">
        <v>60</v>
      </c>
      <c r="E33" s="8">
        <v>50</v>
      </c>
      <c r="F33" s="8">
        <v>40</v>
      </c>
      <c r="G33" s="8">
        <f t="shared" si="2"/>
        <v>50</v>
      </c>
      <c r="H33" s="14">
        <f t="shared" si="1"/>
        <v>50</v>
      </c>
    </row>
    <row r="34" spans="1:12" s="5" customFormat="1" ht="21.75" customHeight="1" x14ac:dyDescent="0.25">
      <c r="A34" s="32" t="s">
        <v>55</v>
      </c>
      <c r="B34" s="32"/>
      <c r="C34" s="32"/>
      <c r="D34" s="32"/>
      <c r="E34" s="32"/>
      <c r="F34" s="32"/>
      <c r="G34" s="32"/>
      <c r="H34" s="16">
        <f>SUM(H9:H33)</f>
        <v>5450</v>
      </c>
      <c r="I34" s="3"/>
      <c r="J34" s="4"/>
    </row>
    <row r="35" spans="1:12" ht="15.75" customHeight="1" x14ac:dyDescent="0.25">
      <c r="A35" s="44" t="s">
        <v>56</v>
      </c>
      <c r="B35" s="44"/>
      <c r="C35" s="44"/>
      <c r="D35" s="44"/>
      <c r="E35" s="44"/>
      <c r="F35" s="44"/>
      <c r="G35" s="44"/>
      <c r="H35" s="44"/>
      <c r="I35" s="17"/>
      <c r="J35" s="17"/>
    </row>
    <row r="36" spans="1:12" ht="22.5" customHeight="1" x14ac:dyDescent="0.25">
      <c r="A36" s="45"/>
      <c r="B36" s="45"/>
      <c r="C36" s="45"/>
      <c r="D36" s="45"/>
      <c r="E36" s="45"/>
      <c r="F36" s="45"/>
      <c r="G36" s="45"/>
      <c r="H36" s="45"/>
      <c r="I36" s="18"/>
      <c r="J36" s="18"/>
    </row>
    <row r="37" spans="1:12" ht="18" customHeight="1" x14ac:dyDescent="0.25">
      <c r="B37" s="10" t="s">
        <v>6</v>
      </c>
      <c r="C37" s="42" t="s">
        <v>12</v>
      </c>
      <c r="D37" s="42"/>
      <c r="E37" s="42"/>
      <c r="F37" s="42"/>
      <c r="G37" s="42"/>
      <c r="H37" s="42"/>
    </row>
    <row r="38" spans="1:12" x14ac:dyDescent="0.25">
      <c r="B38" s="10" t="s">
        <v>11</v>
      </c>
      <c r="C38" s="42" t="s">
        <v>13</v>
      </c>
      <c r="D38" s="42"/>
      <c r="E38" s="42"/>
      <c r="F38" s="42"/>
      <c r="G38" s="42"/>
      <c r="H38" s="42"/>
    </row>
    <row r="39" spans="1:12" ht="14.4" customHeight="1" x14ac:dyDescent="0.25">
      <c r="B39" s="10" t="s">
        <v>7</v>
      </c>
      <c r="C39" s="42" t="s">
        <v>14</v>
      </c>
      <c r="D39" s="42"/>
      <c r="E39" s="42"/>
      <c r="F39" s="42"/>
      <c r="G39" s="42"/>
      <c r="H39" s="42"/>
    </row>
    <row r="40" spans="1:12" ht="17.25" customHeight="1" x14ac:dyDescent="0.25">
      <c r="B40" s="10"/>
      <c r="C40" s="22"/>
    </row>
    <row r="41" spans="1:12" ht="15.75" customHeight="1" x14ac:dyDescent="0.25">
      <c r="B41" s="10"/>
      <c r="C41" s="22"/>
    </row>
    <row r="42" spans="1:12" ht="15.75" customHeight="1" x14ac:dyDescent="0.25">
      <c r="B42" s="10"/>
      <c r="C42" s="22"/>
    </row>
    <row r="43" spans="1:12" ht="24" customHeight="1" x14ac:dyDescent="0.25"/>
    <row r="44" spans="1:12" ht="15.75" customHeight="1" x14ac:dyDescent="0.25"/>
    <row r="45" spans="1:12" ht="15.75" customHeight="1" x14ac:dyDescent="0.25"/>
    <row r="46" spans="1:12" ht="22.5" customHeight="1" x14ac:dyDescent="0.25"/>
    <row r="47" spans="1:12" ht="15.75" customHeight="1" x14ac:dyDescent="0.25">
      <c r="K47" s="24"/>
    </row>
    <row r="48" spans="1:12" x14ac:dyDescent="0.25">
      <c r="K48" s="24"/>
      <c r="L48" s="25"/>
    </row>
    <row r="49" spans="1:11" s="20" customFormat="1" ht="22.5" customHeight="1" x14ac:dyDescent="0.25">
      <c r="A49" s="2"/>
      <c r="B49" s="19"/>
      <c r="C49" s="2"/>
      <c r="D49" s="2"/>
      <c r="E49" s="2"/>
      <c r="F49" s="2"/>
      <c r="G49" s="2"/>
      <c r="H49" s="23"/>
      <c r="I49" s="2"/>
      <c r="J49" s="2"/>
      <c r="K49" s="26"/>
    </row>
  </sheetData>
  <mergeCells count="18">
    <mergeCell ref="C37:H37"/>
    <mergeCell ref="C38:H38"/>
    <mergeCell ref="C39:H39"/>
    <mergeCell ref="A5:H5"/>
    <mergeCell ref="A35:H36"/>
    <mergeCell ref="D1:H1"/>
    <mergeCell ref="A6:K6"/>
    <mergeCell ref="D7:F7"/>
    <mergeCell ref="H7:H8"/>
    <mergeCell ref="A7:A8"/>
    <mergeCell ref="B7:B8"/>
    <mergeCell ref="A3:H4"/>
    <mergeCell ref="K26:M26"/>
    <mergeCell ref="K27:M27"/>
    <mergeCell ref="K28:O28"/>
    <mergeCell ref="G7:G8"/>
    <mergeCell ref="A34:G34"/>
    <mergeCell ref="C7:C8"/>
  </mergeCells>
  <pageMargins left="0.82677165354330717" right="0" top="0.39370078740157483" bottom="0.19685039370078741" header="0.31496062992125984" footer="0.31496062992125984"/>
  <pageSetup paperSize="9" fitToHeight="0" orientation="portrait" r:id="rId1"/>
  <rowBreaks count="1" manualBreakCount="1">
    <brk id="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2024-09-11T05:49:27Z</dcterms:modified>
</cp:coreProperties>
</file>